
<file path=[Content_Types].xml><?xml version="1.0" encoding="utf-8"?>
<Types xmlns="http://schemas.openxmlformats.org/package/2006/content-type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m\Documents\CDI\Balmar LLC\Collateral\Configurator\"/>
    </mc:Choice>
  </mc:AlternateContent>
  <bookViews>
    <workbookView xWindow="0" yWindow="0" windowWidth="28800" windowHeight="12360"/>
  </bookViews>
  <sheets>
    <sheet name="DC Loads Only" sheetId="3" r:id="rId1"/>
    <sheet name="AC and DC Load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2" l="1"/>
  <c r="H43" i="2" s="1"/>
  <c r="F44" i="2"/>
  <c r="H44" i="2" s="1"/>
  <c r="F45" i="2"/>
  <c r="F46" i="2"/>
  <c r="H46" i="2" s="1"/>
  <c r="F47" i="2"/>
  <c r="H47" i="2" s="1"/>
  <c r="F48" i="2"/>
  <c r="H48" i="2" s="1"/>
  <c r="F49" i="2"/>
  <c r="H49" i="2" s="1"/>
  <c r="F50" i="2"/>
  <c r="H50" i="2" s="1"/>
  <c r="F51" i="2"/>
  <c r="H51" i="2" s="1"/>
  <c r="F52" i="2"/>
  <c r="F53" i="2"/>
  <c r="H53" i="2" s="1"/>
  <c r="F54" i="2"/>
  <c r="H54" i="2" s="1"/>
  <c r="H52" i="2"/>
  <c r="H45" i="2"/>
  <c r="F42" i="2"/>
  <c r="H42" i="2" s="1"/>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H13" i="2"/>
  <c r="H14" i="2"/>
  <c r="H15" i="2"/>
  <c r="H16" i="2"/>
  <c r="H17" i="2"/>
  <c r="H18" i="2"/>
  <c r="H19" i="2"/>
  <c r="H20" i="2"/>
  <c r="H21" i="2"/>
  <c r="H22" i="2"/>
  <c r="H23" i="2"/>
  <c r="H24" i="2"/>
  <c r="H25" i="2"/>
  <c r="H26" i="2"/>
  <c r="H27" i="2"/>
  <c r="H28" i="2"/>
  <c r="H29" i="2"/>
  <c r="H30" i="2"/>
  <c r="H31" i="2"/>
  <c r="H32" i="2"/>
  <c r="H33" i="2"/>
  <c r="H34" i="2"/>
  <c r="H35" i="2"/>
  <c r="H36" i="2"/>
  <c r="H37" i="2"/>
  <c r="H38" i="2"/>
  <c r="H39" i="2"/>
  <c r="G46" i="3" l="1"/>
  <c r="H12" i="2"/>
  <c r="H11" i="2"/>
  <c r="H55" i="2" s="1"/>
</calcChain>
</file>

<file path=xl/sharedStrings.xml><?xml version="1.0" encoding="utf-8"?>
<sst xmlns="http://schemas.openxmlformats.org/spreadsheetml/2006/main" count="110" uniqueCount="69">
  <si>
    <t>Device</t>
  </si>
  <si>
    <t>VHF Receive</t>
  </si>
  <si>
    <t>VHF Transmit</t>
  </si>
  <si>
    <t>CB Receive</t>
  </si>
  <si>
    <t>CB Transmit</t>
  </si>
  <si>
    <t>SSB Receive</t>
  </si>
  <si>
    <t>SSB Transmit</t>
  </si>
  <si>
    <t>Depth Finder</t>
  </si>
  <si>
    <t>GPS</t>
  </si>
  <si>
    <t>Radar</t>
  </si>
  <si>
    <t>Video Sounder</t>
  </si>
  <si>
    <t>Weather Fax</t>
  </si>
  <si>
    <t>Laptop Computer</t>
  </si>
  <si>
    <t>Auto Pilot</t>
  </si>
  <si>
    <t>Knot Meter</t>
  </si>
  <si>
    <t>Wind Speed</t>
  </si>
  <si>
    <t>Anchor Light</t>
  </si>
  <si>
    <t>Steaming Light</t>
  </si>
  <si>
    <t>Running Light</t>
  </si>
  <si>
    <t>Strobe</t>
  </si>
  <si>
    <t>Tricolor</t>
  </si>
  <si>
    <t>Bilge Pump</t>
  </si>
  <si>
    <t>Head</t>
  </si>
  <si>
    <t>Wash Down Pump</t>
  </si>
  <si>
    <t>Refridgerator</t>
  </si>
  <si>
    <t>Hand Spotlight</t>
  </si>
  <si>
    <t>Spreader Light</t>
  </si>
  <si>
    <t>Small TV</t>
  </si>
  <si>
    <t>Large TV</t>
  </si>
  <si>
    <t>DVD Player</t>
  </si>
  <si>
    <t>Satellite Receiver</t>
  </si>
  <si>
    <t>User Input Device #1</t>
  </si>
  <si>
    <t>User Input Device# 2</t>
  </si>
  <si>
    <t>User Input Device #3</t>
  </si>
  <si>
    <t>User Input Device #4</t>
  </si>
  <si>
    <t>User Input Device #5</t>
  </si>
  <si>
    <t>Total Daily Ah Load</t>
  </si>
  <si>
    <t>Average
Daily Use
(hours/day)</t>
  </si>
  <si>
    <t>Current Draw
(amps/hour)
at 12VDC</t>
  </si>
  <si>
    <t>Total Ah Load per 24 Hours</t>
  </si>
  <si>
    <t>Current Draw
(amps/hour)
at 120 VAC</t>
  </si>
  <si>
    <t>DC Device #1</t>
  </si>
  <si>
    <t>DC Device #2</t>
  </si>
  <si>
    <t>DC Device #3</t>
  </si>
  <si>
    <t>AC Device #1</t>
  </si>
  <si>
    <t>AC Device #2</t>
  </si>
  <si>
    <t>AC Device #3</t>
  </si>
  <si>
    <t>DC Devices</t>
  </si>
  <si>
    <t>AC Devices</t>
  </si>
  <si>
    <t>Coffee Maker</t>
  </si>
  <si>
    <t>Equivalent 12 VDC Load</t>
  </si>
  <si>
    <t>Blender</t>
  </si>
  <si>
    <t>Blow Dryer</t>
  </si>
  <si>
    <t>Curling Iron</t>
  </si>
  <si>
    <t>Microwave</t>
  </si>
  <si>
    <t>Toaster</t>
  </si>
  <si>
    <t>Typical 120 VAC Electrical Loads</t>
  </si>
  <si>
    <t>Typical 12 VDC Electrical Loads</t>
  </si>
  <si>
    <t>Verify the Current Draws on Your Appliances in the Red Columns</t>
  </si>
  <si>
    <t>LED TV</t>
  </si>
  <si>
    <t>Laptop Charger</t>
  </si>
  <si>
    <t>Input Your Daily Usage in the Yellow Column
(in hours/day)</t>
  </si>
  <si>
    <t>The Calculator will Add Up your Total Daily Load (expressed in Ah)
at the Bottom of the Spreadsheet</t>
  </si>
  <si>
    <t>Step 1:</t>
  </si>
  <si>
    <t>Step 2:</t>
  </si>
  <si>
    <t>Step 3:</t>
  </si>
  <si>
    <t>Step 4:</t>
  </si>
  <si>
    <t>Verify the Current Draws on Your Appliances in the
Red Columns</t>
  </si>
  <si>
    <t>Add Any Devices Not Listed at the Bottom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</si>
</sst>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0.0\)"/>
    <numFmt numFmtId="165" formatCode="_(* #,##0.0_);_(* \(#,##0.0\);_(* &quot;-&quot;??_);_(@_)"/>
    <numFmt numFmtId="166" formatCode="##0;##0;&quot;-&quot;"/>
    <numFmt numFmtId="167" formatCode="##0.0;##0.0;&quot;-&quot;"/>
  </numFmts>
  <fonts count="4" x14ac:knownFonts="1">
    <font>
      <sz val="11"/>
      <color theme="1"/>
      <name val="Calibri Light"/>
      <family val="2"/>
      <scheme val="major"/>
    </font>
    <font>
      <sz val="11"/>
      <color theme="1"/>
      <name val="Calibri Light"/>
      <family val="2"/>
      <scheme val="major"/>
    </font>
    <font>
      <b/>
      <sz val="11"/>
      <color theme="1"/>
      <name val="Calibri Light"/>
      <family val="2"/>
      <scheme val="major"/>
    </font>
    <font>
      <b/>
      <sz val="12"/>
      <color theme="1"/>
      <name val="Calibri Light"/>
      <family val="2"/>
      <scheme val="major"/>
    </font>
  </fonts>
  <fills count="10">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10"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center" vertical="center"/>
    </xf>
    <xf numFmtId="1" fontId="2" fillId="0" borderId="12" xfId="0" applyNumberFormat="1" applyFont="1" applyBorder="1" applyAlignment="1">
      <alignment horizontal="center" vertical="center"/>
    </xf>
    <xf numFmtId="166" fontId="0" fillId="4" borderId="18" xfId="0" applyNumberFormat="1" applyFill="1" applyBorder="1" applyAlignment="1">
      <alignment horizontal="center"/>
    </xf>
    <xf numFmtId="166" fontId="0" fillId="4" borderId="5" xfId="0" applyNumberFormat="1" applyFill="1" applyBorder="1" applyAlignment="1">
      <alignment horizontal="center"/>
    </xf>
    <xf numFmtId="166" fontId="0" fillId="4" borderId="7" xfId="0" applyNumberFormat="1" applyFill="1" applyBorder="1" applyAlignment="1">
      <alignment horizontal="center"/>
    </xf>
    <xf numFmtId="166" fontId="0" fillId="4" borderId="22" xfId="0" applyNumberFormat="1" applyFill="1" applyBorder="1" applyAlignment="1">
      <alignment horizontal="center"/>
    </xf>
    <xf numFmtId="0" fontId="0" fillId="5" borderId="0" xfId="0" applyFill="1"/>
    <xf numFmtId="0" fontId="2" fillId="0" borderId="13"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167" fontId="0" fillId="4" borderId="1" xfId="0" applyNumberFormat="1" applyFill="1" applyBorder="1" applyAlignment="1">
      <alignment horizontal="center"/>
    </xf>
    <xf numFmtId="167" fontId="0" fillId="4" borderId="9" xfId="0" applyNumberFormat="1" applyFill="1" applyBorder="1" applyAlignment="1">
      <alignment horizontal="center"/>
    </xf>
    <xf numFmtId="0" fontId="0" fillId="5" borderId="23" xfId="0" applyFill="1" applyBorder="1" applyAlignment="1">
      <alignment vertical="center"/>
    </xf>
    <xf numFmtId="0" fontId="0" fillId="5" borderId="24" xfId="0" applyFill="1" applyBorder="1" applyAlignment="1">
      <alignment vertical="center"/>
    </xf>
    <xf numFmtId="0" fontId="0" fillId="8" borderId="2" xfId="0" applyFill="1" applyBorder="1" applyAlignment="1">
      <alignment horizontal="center"/>
    </xf>
    <xf numFmtId="164" fontId="0" fillId="8" borderId="3" xfId="1" applyNumberFormat="1" applyFont="1" applyFill="1" applyBorder="1" applyAlignment="1">
      <alignment horizontal="center"/>
    </xf>
    <xf numFmtId="0" fontId="0" fillId="8" borderId="4" xfId="0" applyFill="1" applyBorder="1" applyAlignment="1">
      <alignment horizontal="center"/>
    </xf>
    <xf numFmtId="164" fontId="0" fillId="8" borderId="1" xfId="1" applyNumberFormat="1" applyFont="1" applyFill="1" applyBorder="1" applyAlignment="1">
      <alignment horizontal="center"/>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15" xfId="0" applyFont="1" applyFill="1" applyBorder="1" applyAlignment="1">
      <alignment horizontal="center"/>
    </xf>
    <xf numFmtId="165" fontId="2" fillId="2" borderId="16" xfId="1" applyNumberFormat="1" applyFont="1" applyFill="1" applyBorder="1" applyAlignment="1">
      <alignment horizontal="center" vertical="center"/>
    </xf>
    <xf numFmtId="165" fontId="2" fillId="2" borderId="17" xfId="1" applyNumberFormat="1" applyFont="1" applyFill="1" applyBorder="1" applyAlignment="1">
      <alignment horizontal="center" vertical="center"/>
    </xf>
    <xf numFmtId="165" fontId="2" fillId="5" borderId="16" xfId="1" applyNumberFormat="1" applyFont="1" applyFill="1" applyBorder="1" applyAlignment="1">
      <alignment horizontal="center" vertical="center"/>
    </xf>
    <xf numFmtId="165" fontId="2" fillId="5" borderId="19" xfId="1" applyNumberFormat="1" applyFont="1" applyFill="1" applyBorder="1" applyAlignment="1">
      <alignment horizontal="center" vertical="center"/>
    </xf>
    <xf numFmtId="165" fontId="2" fillId="5" borderId="17" xfId="1" applyNumberFormat="1" applyFont="1" applyFill="1" applyBorder="1" applyAlignment="1">
      <alignment horizontal="center" vertical="center"/>
    </xf>
    <xf numFmtId="0" fontId="2" fillId="6" borderId="13" xfId="0" applyFont="1" applyFill="1" applyBorder="1" applyAlignment="1">
      <alignment horizontal="center"/>
    </xf>
    <xf numFmtId="0" fontId="2" fillId="6" borderId="14" xfId="0" applyFont="1" applyFill="1" applyBorder="1" applyAlignment="1">
      <alignment horizontal="center"/>
    </xf>
    <xf numFmtId="0" fontId="2" fillId="6" borderId="15" xfId="0" applyFont="1" applyFill="1" applyBorder="1" applyAlignment="1">
      <alignment horizontal="center"/>
    </xf>
    <xf numFmtId="167" fontId="0" fillId="3" borderId="8" xfId="0" applyNumberFormat="1" applyFill="1" applyBorder="1" applyAlignment="1">
      <alignment horizontal="center"/>
    </xf>
    <xf numFmtId="167" fontId="0" fillId="3" borderId="1" xfId="0" applyNumberFormat="1" applyFill="1" applyBorder="1" applyAlignment="1">
      <alignment horizontal="center"/>
    </xf>
    <xf numFmtId="167" fontId="0" fillId="3" borderId="9" xfId="0" applyNumberFormat="1" applyFill="1" applyBorder="1" applyAlignment="1">
      <alignment horizontal="center"/>
    </xf>
    <xf numFmtId="167" fontId="0" fillId="3" borderId="3" xfId="0" applyNumberFormat="1" applyFill="1" applyBorder="1" applyAlignment="1">
      <alignment horizontal="center"/>
    </xf>
    <xf numFmtId="167" fontId="0" fillId="3" borderId="21" xfId="0" applyNumberFormat="1" applyFill="1" applyBorder="1" applyAlignment="1">
      <alignment horizontal="center"/>
    </xf>
    <xf numFmtId="167" fontId="0" fillId="3" borderId="11" xfId="0" applyNumberFormat="1" applyFill="1" applyBorder="1" applyAlignment="1">
      <alignment horizontal="center"/>
    </xf>
    <xf numFmtId="0" fontId="2" fillId="8" borderId="25" xfId="0" applyFont="1" applyFill="1" applyBorder="1" applyAlignment="1">
      <alignment horizontal="center" wrapText="1"/>
    </xf>
    <xf numFmtId="0" fontId="2" fillId="8" borderId="26" xfId="0" applyFont="1" applyFill="1" applyBorder="1" applyAlignment="1">
      <alignment horizontal="center" wrapText="1"/>
    </xf>
    <xf numFmtId="0" fontId="2" fillId="8" borderId="27" xfId="0" applyFont="1" applyFill="1" applyBorder="1" applyAlignment="1">
      <alignment horizontal="center" wrapText="1"/>
    </xf>
    <xf numFmtId="0" fontId="2" fillId="3" borderId="25"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2" fillId="4" borderId="25" xfId="0" applyFont="1" applyFill="1" applyBorder="1" applyAlignment="1">
      <alignment horizontal="center" wrapText="1"/>
    </xf>
    <xf numFmtId="0" fontId="2" fillId="4" borderId="26" xfId="0" applyFont="1" applyFill="1" applyBorder="1" applyAlignment="1">
      <alignment horizontal="center" wrapText="1"/>
    </xf>
    <xf numFmtId="0" fontId="2" fillId="4" borderId="27" xfId="0" applyFont="1" applyFill="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0" fillId="9" borderId="4" xfId="0" applyFill="1" applyBorder="1" applyAlignment="1">
      <alignment horizontal="center"/>
    </xf>
    <xf numFmtId="164" fontId="0" fillId="9" borderId="1" xfId="1" applyNumberFormat="1" applyFont="1" applyFill="1" applyBorder="1" applyAlignment="1">
      <alignment horizontal="center"/>
    </xf>
    <xf numFmtId="0" fontId="0" fillId="9" borderId="6" xfId="0" applyFill="1" applyBorder="1" applyAlignment="1">
      <alignment horizontal="center"/>
    </xf>
    <xf numFmtId="164" fontId="0" fillId="9" borderId="9" xfId="1" applyNumberFormat="1" applyFont="1" applyFill="1" applyBorder="1" applyAlignment="1">
      <alignment horizontal="center"/>
    </xf>
    <xf numFmtId="0" fontId="2" fillId="9" borderId="25" xfId="0" applyFont="1" applyFill="1" applyBorder="1" applyAlignment="1">
      <alignment horizontal="center" wrapText="1"/>
    </xf>
    <xf numFmtId="0" fontId="2" fillId="9" borderId="27" xfId="0" applyFont="1" applyFill="1" applyBorder="1" applyAlignment="1">
      <alignment horizontal="center" wrapText="1"/>
    </xf>
    <xf numFmtId="0" fontId="0" fillId="9" borderId="20" xfId="0" applyFill="1" applyBorder="1" applyAlignment="1">
      <alignment horizontal="center"/>
    </xf>
    <xf numFmtId="167" fontId="0" fillId="9" borderId="1" xfId="0" applyNumberFormat="1" applyFill="1" applyBorder="1" applyAlignment="1">
      <alignment horizontal="center"/>
    </xf>
    <xf numFmtId="167" fontId="0" fillId="9" borderId="9" xfId="0" applyNumberFormat="1" applyFill="1" applyBorder="1" applyAlignment="1">
      <alignment horizontal="center"/>
    </xf>
    <xf numFmtId="0" fontId="3" fillId="0" borderId="0" xfId="0" applyFont="1" applyFill="1" applyBorder="1" applyAlignment="1">
      <alignment horizontal="left" wrapText="1"/>
    </xf>
    <xf numFmtId="167" fontId="0" fillId="4" borderId="3" xfId="0" applyNumberFormat="1" applyFill="1" applyBorder="1" applyAlignment="1">
      <alignment horizontal="center"/>
    </xf>
    <xf numFmtId="166" fontId="0" fillId="4" borderId="28" xfId="0" applyNumberForma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76200</xdr:rowOff>
    </xdr:from>
    <xdr:to>
      <xdr:col>1</xdr:col>
      <xdr:colOff>2686050</xdr:colOff>
      <xdr:row>4</xdr:row>
      <xdr:rowOff>100610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66700"/>
          <a:ext cx="2590800" cy="595910"/>
        </a:xfrm>
        <a:prstGeom prst="rect">
          <a:avLst/>
        </a:prstGeom>
      </xdr:spPr>
    </xdr:pic>
    <xdr:clientData/>
  </xdr:twoCellAnchor>
  <xdr:twoCellAnchor>
    <xdr:from>
      <xdr:col>1</xdr:col>
      <xdr:colOff>3209925</xdr:colOff>
      <xdr:row>0</xdr:row>
      <xdr:rowOff>180974</xdr:rowOff>
    </xdr:from>
    <xdr:to>
      <xdr:col>4</xdr:col>
      <xdr:colOff>704850</xdr:colOff>
      <xdr:row>5</xdr:row>
      <xdr:rowOff>180975</xdr:rowOff>
    </xdr:to>
    <xdr:sp macro="" textlink="">
      <xdr:nvSpPr>
        <xdr:cNvPr id="3" name="TextBox 2"/>
        <xdr:cNvSpPr txBox="1"/>
      </xdr:nvSpPr>
      <xdr:spPr>
        <a:xfrm>
          <a:off x="3343275" y="180974"/>
          <a:ext cx="3257550" cy="952501"/>
        </a:xfrm>
        <a:prstGeom prst="rect">
          <a:avLst/>
        </a:prstGeom>
        <a:solidFill>
          <a:schemeClr val="bg1">
            <a:lumMod val="85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t>Vessel Loads Calculator</a:t>
          </a:r>
        </a:p>
        <a:p>
          <a:pPr algn="ctr"/>
          <a:r>
            <a:rPr lang="en-US" sz="1600" b="1"/>
            <a:t>DC Loads Only</a:t>
          </a:r>
        </a:p>
        <a:p>
          <a:pPr algn="ctr"/>
          <a:r>
            <a:rPr lang="en-US" sz="1200" b="1"/>
            <a:t>(go</a:t>
          </a:r>
          <a:r>
            <a:rPr lang="en-US" sz="1200" b="1" baseline="0"/>
            <a:t> to the next tab for DC and AC loads)</a:t>
          </a:r>
          <a:endParaRPr lang="en-US" sz="1200" b="1"/>
        </a:p>
      </xdr:txBody>
    </xdr:sp>
    <xdr:clientData/>
  </xdr:twoCellAnchor>
  <xdr:twoCellAnchor editAs="oneCell">
    <xdr:from>
      <xdr:col>5</xdr:col>
      <xdr:colOff>9525</xdr:colOff>
      <xdr:row>0</xdr:row>
      <xdr:rowOff>114300</xdr:rowOff>
    </xdr:from>
    <xdr:to>
      <xdr:col>6</xdr:col>
      <xdr:colOff>952500</xdr:colOff>
      <xdr:row>7</xdr:row>
      <xdr:rowOff>180975</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67525" y="114300"/>
          <a:ext cx="1905000" cy="1400175"/>
        </a:xfrm>
        <a:prstGeom prst="rect">
          <a:avLst/>
        </a:prstGeom>
        <a:noFill/>
        <a:ln>
          <a:noFill/>
        </a:ln>
      </xdr:spPr>
    </xdr:pic>
    <xdr:clientData/>
  </xdr:twoCellAnchor>
  <xdr:twoCellAnchor>
    <xdr:from>
      <xdr:col>1</xdr:col>
      <xdr:colOff>19050</xdr:colOff>
      <xdr:row>8</xdr:row>
      <xdr:rowOff>9523</xdr:rowOff>
    </xdr:from>
    <xdr:to>
      <xdr:col>2</xdr:col>
      <xdr:colOff>266700</xdr:colOff>
      <xdr:row>27</xdr:row>
      <xdr:rowOff>104775</xdr:rowOff>
    </xdr:to>
    <xdr:sp macro="" textlink="">
      <xdr:nvSpPr>
        <xdr:cNvPr id="5" name="TextBox 4"/>
        <xdr:cNvSpPr txBox="1"/>
      </xdr:nvSpPr>
      <xdr:spPr>
        <a:xfrm>
          <a:off x="152400" y="1352548"/>
          <a:ext cx="4162425" cy="4114802"/>
        </a:xfrm>
        <a:prstGeom prst="rect">
          <a:avLst/>
        </a:prstGeom>
        <a:solidFill>
          <a:schemeClr val="accent6">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a:t>Current </a:t>
          </a:r>
          <a:r>
            <a:rPr lang="en-US" sz="1100" b="0" baseline="0"/>
            <a:t>usage and battery capacity are expressed in Amp hours (Ah).</a:t>
          </a:r>
        </a:p>
        <a:p>
          <a:pPr algn="l"/>
          <a:endParaRPr lang="en-US" sz="800" b="0" baseline="0"/>
        </a:p>
        <a:p>
          <a:pPr algn="l"/>
          <a:r>
            <a:rPr lang="en-US" sz="1100" b="0" baseline="0"/>
            <a:t>For example, if you have a 12 Volt appliance which which draws 5 amps and is used for 2 hours/day, then its current draw is:</a:t>
          </a:r>
        </a:p>
        <a:p>
          <a:pPr algn="l"/>
          <a:r>
            <a:rPr lang="en-US" sz="1100" b="0" baseline="0"/>
            <a:t>      5 amps x 2 hours = 10 Ah at 12 Volts DC</a:t>
          </a:r>
        </a:p>
        <a:p>
          <a:pPr algn="l"/>
          <a:endParaRPr lang="en-US" sz="800" b="0" baseline="0"/>
        </a:p>
        <a:p>
          <a:pPr algn="l"/>
          <a:r>
            <a:rPr lang="en-US" sz="1100" b="0" baseline="0"/>
            <a:t>The sum of all the appliance loads provides you with an estimate of your overall power usage.</a:t>
          </a:r>
        </a:p>
        <a:p>
          <a:pPr algn="l"/>
          <a:endParaRPr lang="en-US" sz="800" b="0" baseline="0"/>
        </a:p>
        <a:p>
          <a:pPr algn="l"/>
          <a:r>
            <a:rPr lang="en-US" sz="1100" b="0" baseline="0"/>
            <a:t>Your battery bank can be sized once you know your total load and the length of time you wish to operate your appliances between charging cycles.</a:t>
          </a:r>
        </a:p>
        <a:p>
          <a:pPr algn="l"/>
          <a:endParaRPr lang="en-US" sz="800" b="0" baseline="0"/>
        </a:p>
        <a:p>
          <a:pPr algn="l"/>
          <a:r>
            <a:rPr lang="en-US" sz="1100" b="0" baseline="0"/>
            <a:t>Your charging system can be sized based upon the storage capacity of your battery bank </a:t>
          </a:r>
          <a:r>
            <a:rPr lang="en-US" sz="1100" b="0" baseline="0">
              <a:solidFill>
                <a:schemeClr val="dk1"/>
              </a:solidFill>
              <a:effectLst/>
              <a:latin typeface="+mn-lt"/>
              <a:ea typeface="+mn-ea"/>
              <a:cs typeface="+mn-cs"/>
            </a:rPr>
            <a:t>(expressed in Ah) and the charge absorption rate of your battery technology.</a:t>
          </a:r>
          <a:endParaRPr lang="en-US" sz="1100" b="0" baseline="0"/>
        </a:p>
        <a:p>
          <a:pPr algn="l"/>
          <a:endParaRPr lang="en-US" sz="800" b="0" baseline="0"/>
        </a:p>
        <a:p>
          <a:pPr algn="l"/>
          <a:r>
            <a:rPr lang="en-US" sz="1100" b="0" baseline="0"/>
            <a:t>Choose the appliances at the right which are present on your vessel and estimate their average daily usage (also called duty cycle).  If an appliance is not listed, simply add it to the list at the bottom.</a:t>
          </a:r>
        </a:p>
        <a:p>
          <a:pPr algn="l"/>
          <a:endParaRPr lang="en-US" sz="800" b="0" baseline="0"/>
        </a:p>
        <a:p>
          <a:pPr algn="l"/>
          <a:r>
            <a:rPr lang="en-US" sz="1100" b="0" baseline="0"/>
            <a:t>The calculator multiplies the current draw and duty cycle, then sums the total to provide you with a total power usage estimate for 24 hours.</a:t>
          </a:r>
        </a:p>
        <a:p>
          <a:pPr algn="l"/>
          <a:endParaRPr lang="en-US" sz="1100" b="0" baseline="0"/>
        </a:p>
        <a:p>
          <a:pPr algn="l"/>
          <a:endParaRPr lang="en-US" sz="1100" b="0"/>
        </a:p>
      </xdr:txBody>
    </xdr:sp>
    <xdr:clientData/>
  </xdr:twoCellAnchor>
  <xdr:twoCellAnchor>
    <xdr:from>
      <xdr:col>1</xdr:col>
      <xdr:colOff>9525</xdr:colOff>
      <xdr:row>28</xdr:row>
      <xdr:rowOff>95250</xdr:rowOff>
    </xdr:from>
    <xdr:to>
      <xdr:col>2</xdr:col>
      <xdr:colOff>257175</xdr:colOff>
      <xdr:row>41</xdr:row>
      <xdr:rowOff>133350</xdr:rowOff>
    </xdr:to>
    <xdr:sp macro="" textlink="">
      <xdr:nvSpPr>
        <xdr:cNvPr id="6" name="TextBox 5"/>
        <xdr:cNvSpPr txBox="1"/>
      </xdr:nvSpPr>
      <xdr:spPr>
        <a:xfrm>
          <a:off x="142875" y="5867400"/>
          <a:ext cx="4162425" cy="2514600"/>
        </a:xfrm>
        <a:prstGeom prst="rect">
          <a:avLst/>
        </a:prstGeom>
        <a:solidFill>
          <a:schemeClr val="accent6">
            <a:lumMod val="40000"/>
            <a:lumOff val="6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u="sng"/>
            <a:t>Useful equations:</a:t>
          </a:r>
        </a:p>
        <a:p>
          <a:pPr algn="l"/>
          <a:endParaRPr lang="en-US" sz="500" b="0" baseline="0"/>
        </a:p>
        <a:p>
          <a:pPr algn="l"/>
          <a:r>
            <a:rPr lang="en-US" sz="1100" b="0" baseline="0"/>
            <a:t>Amphours (Ah) = Amps (A) x Hours (h)</a:t>
          </a:r>
        </a:p>
        <a:p>
          <a:pPr algn="l"/>
          <a:endParaRPr lang="en-US" sz="500" b="0" baseline="0"/>
        </a:p>
        <a:p>
          <a:pPr algn="l"/>
          <a:r>
            <a:rPr lang="en-US" sz="1100" b="0" baseline="0"/>
            <a:t>Power (Watts) = Volts (V) x Amps (A)</a:t>
          </a:r>
        </a:p>
        <a:p>
          <a:pPr algn="l"/>
          <a:endParaRPr lang="en-US" sz="500" b="0" baseline="0"/>
        </a:p>
        <a:p>
          <a:r>
            <a:rPr lang="en-US" sz="1100" b="0" baseline="0">
              <a:solidFill>
                <a:schemeClr val="dk1"/>
              </a:solidFill>
              <a:effectLst/>
              <a:latin typeface="+mn-lt"/>
              <a:ea typeface="+mn-ea"/>
              <a:cs typeface="+mn-cs"/>
            </a:rPr>
            <a:t>12 VDC Current Draw (A) = AC Draw (A) x 120 (VAC) / 12 (VDC)</a:t>
          </a:r>
          <a:endParaRPr lang="en-US">
            <a:effectLst/>
          </a:endParaRPr>
        </a:p>
        <a:p>
          <a:pPr algn="l"/>
          <a:endParaRPr lang="en-US" sz="800" b="0" baseline="0"/>
        </a:p>
        <a:p>
          <a:pPr algn="l"/>
          <a:r>
            <a:rPr lang="en-US" sz="1100" b="0" baseline="0"/>
            <a:t>Alternator Size Required = Battery Storage Capacity (Ah)</a:t>
          </a:r>
        </a:p>
        <a:p>
          <a:pPr algn="l"/>
          <a:r>
            <a:rPr lang="en-US" sz="1100" b="0" baseline="0"/>
            <a:t>                                                x Battery Charge Acceptance Rate (%)</a:t>
          </a:r>
        </a:p>
        <a:p>
          <a:pPr algn="l"/>
          <a:endParaRPr lang="en-US" sz="1100" b="0" baseline="0"/>
        </a:p>
        <a:p>
          <a:pPr algn="l"/>
          <a:r>
            <a:rPr lang="en-US" sz="1100" b="0" baseline="0"/>
            <a:t>Remember, a lead acid-based battery should only be discharged to 50% of its rated capacity, so a 100 Ah battery really only has 50 Ah of usable capacity.  Discharging the battery  beyond 50% SoC will shorten the battery's life considerably.  Marine batteries should last 4-5 years if properly cared for.</a:t>
          </a:r>
        </a:p>
        <a:p>
          <a:pPr algn="l"/>
          <a:endParaRPr lang="en-US" sz="800" b="0" baseline="0"/>
        </a:p>
      </xdr:txBody>
    </xdr:sp>
    <xdr:clientData/>
  </xdr:twoCellAnchor>
  <xdr:twoCellAnchor>
    <xdr:from>
      <xdr:col>7</xdr:col>
      <xdr:colOff>76200</xdr:colOff>
      <xdr:row>30</xdr:row>
      <xdr:rowOff>28575</xdr:rowOff>
    </xdr:from>
    <xdr:to>
      <xdr:col>8</xdr:col>
      <xdr:colOff>666750</xdr:colOff>
      <xdr:row>45</xdr:row>
      <xdr:rowOff>161925</xdr:rowOff>
    </xdr:to>
    <xdr:grpSp>
      <xdr:nvGrpSpPr>
        <xdr:cNvPr id="13" name="Group 12"/>
        <xdr:cNvGrpSpPr/>
      </xdr:nvGrpSpPr>
      <xdr:grpSpPr>
        <a:xfrm>
          <a:off x="8858250" y="6200775"/>
          <a:ext cx="1019175" cy="3000375"/>
          <a:chOff x="8858250" y="5524500"/>
          <a:chExt cx="1019175" cy="3676650"/>
        </a:xfrm>
      </xdr:grpSpPr>
      <xdr:cxnSp macro="">
        <xdr:nvCxnSpPr>
          <xdr:cNvPr id="8" name="Straight Connector 7"/>
          <xdr:cNvCxnSpPr/>
        </xdr:nvCxnSpPr>
        <xdr:spPr>
          <a:xfrm>
            <a:off x="9858375" y="5524500"/>
            <a:ext cx="9525" cy="3676650"/>
          </a:xfrm>
          <a:prstGeom prst="line">
            <a:avLst/>
          </a:prstGeom>
          <a:ln w="635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0" name="Straight Arrow Connector 9"/>
          <xdr:cNvCxnSpPr/>
        </xdr:nvCxnSpPr>
        <xdr:spPr>
          <a:xfrm flipH="1">
            <a:off x="8858250" y="9172575"/>
            <a:ext cx="1019175" cy="0"/>
          </a:xfrm>
          <a:prstGeom prst="straightConnector1">
            <a:avLst/>
          </a:prstGeom>
          <a:ln w="63500">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76200</xdr:rowOff>
    </xdr:from>
    <xdr:to>
      <xdr:col>1</xdr:col>
      <xdr:colOff>2686050</xdr:colOff>
      <xdr:row>4</xdr:row>
      <xdr:rowOff>100610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66700"/>
          <a:ext cx="2590800" cy="595910"/>
        </a:xfrm>
        <a:prstGeom prst="rect">
          <a:avLst/>
        </a:prstGeom>
      </xdr:spPr>
    </xdr:pic>
    <xdr:clientData/>
  </xdr:twoCellAnchor>
  <xdr:twoCellAnchor>
    <xdr:from>
      <xdr:col>1</xdr:col>
      <xdr:colOff>3209924</xdr:colOff>
      <xdr:row>0</xdr:row>
      <xdr:rowOff>152399</xdr:rowOff>
    </xdr:from>
    <xdr:to>
      <xdr:col>5</xdr:col>
      <xdr:colOff>685799</xdr:colOff>
      <xdr:row>7</xdr:row>
      <xdr:rowOff>0</xdr:rowOff>
    </xdr:to>
    <xdr:sp macro="" textlink="">
      <xdr:nvSpPr>
        <xdr:cNvPr id="3" name="TextBox 2"/>
        <xdr:cNvSpPr txBox="1"/>
      </xdr:nvSpPr>
      <xdr:spPr>
        <a:xfrm>
          <a:off x="3343274" y="152399"/>
          <a:ext cx="4200525" cy="1181101"/>
        </a:xfrm>
        <a:prstGeom prst="rect">
          <a:avLst/>
        </a:prstGeom>
        <a:solidFill>
          <a:schemeClr val="bg1">
            <a:lumMod val="85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t>Vessel Loads Calculator</a:t>
          </a:r>
        </a:p>
        <a:p>
          <a:pPr algn="ctr"/>
          <a:r>
            <a:rPr lang="en-US" sz="1600" b="1"/>
            <a:t>AC and DC Loads</a:t>
          </a:r>
        </a:p>
        <a:p>
          <a:pPr algn="ctr"/>
          <a:r>
            <a:rPr lang="en-US" sz="1600" b="1" baseline="0"/>
            <a:t>When you Employ a Battery Bank and Inverter</a:t>
          </a:r>
        </a:p>
        <a:p>
          <a:pPr marL="0" marR="0" indent="0" algn="ctr"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(go</a:t>
          </a:r>
          <a:r>
            <a:rPr lang="en-US" sz="1200" b="1" baseline="0">
              <a:solidFill>
                <a:schemeClr val="dk1"/>
              </a:solidFill>
              <a:effectLst/>
              <a:latin typeface="+mn-lt"/>
              <a:ea typeface="+mn-ea"/>
              <a:cs typeface="+mn-cs"/>
            </a:rPr>
            <a:t> to the previous tab for DC Only loads)</a:t>
          </a:r>
          <a:endParaRPr lang="en-US" sz="1400">
            <a:effectLst/>
          </a:endParaRPr>
        </a:p>
        <a:p>
          <a:pPr algn="ctr"/>
          <a:endParaRPr lang="en-US" sz="1200" b="1"/>
        </a:p>
      </xdr:txBody>
    </xdr:sp>
    <xdr:clientData/>
  </xdr:twoCellAnchor>
  <xdr:twoCellAnchor editAs="oneCell">
    <xdr:from>
      <xdr:col>5</xdr:col>
      <xdr:colOff>942975</xdr:colOff>
      <xdr:row>0</xdr:row>
      <xdr:rowOff>104775</xdr:rowOff>
    </xdr:from>
    <xdr:to>
      <xdr:col>7</xdr:col>
      <xdr:colOff>914400</xdr:colOff>
      <xdr:row>7</xdr:row>
      <xdr:rowOff>180975</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00975" y="104775"/>
          <a:ext cx="1895475" cy="1409700"/>
        </a:xfrm>
        <a:prstGeom prst="rect">
          <a:avLst/>
        </a:prstGeom>
        <a:noFill/>
        <a:ln>
          <a:noFill/>
        </a:ln>
      </xdr:spPr>
    </xdr:pic>
    <xdr:clientData/>
  </xdr:twoCellAnchor>
  <xdr:twoCellAnchor>
    <xdr:from>
      <xdr:col>1</xdr:col>
      <xdr:colOff>19050</xdr:colOff>
      <xdr:row>8</xdr:row>
      <xdr:rowOff>9523</xdr:rowOff>
    </xdr:from>
    <xdr:to>
      <xdr:col>2</xdr:col>
      <xdr:colOff>266700</xdr:colOff>
      <xdr:row>32</xdr:row>
      <xdr:rowOff>85725</xdr:rowOff>
    </xdr:to>
    <xdr:sp macro="" textlink="">
      <xdr:nvSpPr>
        <xdr:cNvPr id="5" name="TextBox 4"/>
        <xdr:cNvSpPr txBox="1"/>
      </xdr:nvSpPr>
      <xdr:spPr>
        <a:xfrm>
          <a:off x="152400" y="1543048"/>
          <a:ext cx="4162425" cy="5048252"/>
        </a:xfrm>
        <a:prstGeom prst="rect">
          <a:avLst/>
        </a:prstGeom>
        <a:solidFill>
          <a:schemeClr val="accent5">
            <a:lumMod val="20000"/>
            <a:lumOff val="8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a:t>Current </a:t>
          </a:r>
          <a:r>
            <a:rPr lang="en-US" sz="1100" b="0" baseline="0"/>
            <a:t>usage and battery capacity are expressed in Amp hours (Ah).</a:t>
          </a:r>
        </a:p>
        <a:p>
          <a:pPr algn="l"/>
          <a:endParaRPr lang="en-US" sz="800" b="0" baseline="0"/>
        </a:p>
        <a:p>
          <a:pPr algn="l"/>
          <a:r>
            <a:rPr lang="en-US" sz="1100" b="0" baseline="0"/>
            <a:t>For example, if you have a 12 Volt appliance which which draws 5 amps and is used for 2 hours/day, then its current draw is:</a:t>
          </a:r>
        </a:p>
        <a:p>
          <a:pPr algn="l"/>
          <a:r>
            <a:rPr lang="en-US" sz="1100" b="0" baseline="0"/>
            <a:t>      5 amps x 2 hours = 10 Ah at 12 Volts DC</a:t>
          </a:r>
        </a:p>
        <a:p>
          <a:pPr algn="l"/>
          <a:endParaRPr lang="en-US" sz="800" b="0" baseline="0"/>
        </a:p>
        <a:p>
          <a:pPr algn="l"/>
          <a:r>
            <a:rPr lang="en-US" sz="1100" b="1" baseline="0"/>
            <a:t>If you are using an inverter (inverting 12 VDC to 120 VAC) to run AC devices from your battery bank, then an equivalent DC load must be calculated from the AC current draws specified on your AC devices.  Generally, this is accomplished by multiplying your AC device current by a factor of 10 (120 VAC / 12 VDC).</a:t>
          </a:r>
        </a:p>
        <a:p>
          <a:pPr algn="l"/>
          <a:endParaRPr lang="en-US" sz="800" b="0" baseline="0"/>
        </a:p>
        <a:p>
          <a:pPr algn="l"/>
          <a:r>
            <a:rPr lang="en-US" sz="1100" b="0" baseline="0"/>
            <a:t>The sum of all the appliance loads provides you with an estimate of your overall power usage.</a:t>
          </a:r>
        </a:p>
        <a:p>
          <a:pPr algn="l"/>
          <a:endParaRPr lang="en-US" sz="800" b="0" baseline="0"/>
        </a:p>
        <a:p>
          <a:pPr algn="l"/>
          <a:r>
            <a:rPr lang="en-US" sz="1100" b="0" baseline="0"/>
            <a:t>Your battery bank can be sized once you know your total load and the length of time you wish to operate your appliances between charging cycles.</a:t>
          </a:r>
        </a:p>
        <a:p>
          <a:pPr algn="l"/>
          <a:endParaRPr lang="en-US" sz="800" b="0" baseline="0"/>
        </a:p>
        <a:p>
          <a:pPr algn="l"/>
          <a:r>
            <a:rPr lang="en-US" sz="1100" b="0" baseline="0"/>
            <a:t>Your charging system can be sized based upon the storage capacity of your battery bank </a:t>
          </a:r>
          <a:r>
            <a:rPr lang="en-US" sz="1100" b="0" baseline="0">
              <a:solidFill>
                <a:schemeClr val="dk1"/>
              </a:solidFill>
              <a:effectLst/>
              <a:latin typeface="+mn-lt"/>
              <a:ea typeface="+mn-ea"/>
              <a:cs typeface="+mn-cs"/>
            </a:rPr>
            <a:t>(expressed in Ah) and the charge absorption rate of your battery technology.</a:t>
          </a:r>
          <a:endParaRPr lang="en-US" sz="1100" b="0" baseline="0"/>
        </a:p>
        <a:p>
          <a:pPr algn="l"/>
          <a:endParaRPr lang="en-US" sz="800" b="0" baseline="0"/>
        </a:p>
        <a:p>
          <a:pPr algn="l"/>
          <a:r>
            <a:rPr lang="en-US" sz="1100" b="0" baseline="0"/>
            <a:t>Choose the appliances at the right which are present on your vessel and estimate their average daily usage (also called duty cycle).  If an appliance is not listed, simply add it to the list at the bottom.</a:t>
          </a:r>
        </a:p>
        <a:p>
          <a:pPr algn="l"/>
          <a:endParaRPr lang="en-US" sz="800" b="0" baseline="0"/>
        </a:p>
        <a:p>
          <a:pPr algn="l"/>
          <a:r>
            <a:rPr lang="en-US" sz="1100" b="0" baseline="0"/>
            <a:t>The calculator multiplies the current draw and duty cycle, then sums the total to provide you with a total power usage estimate for 24 hours.</a:t>
          </a:r>
        </a:p>
        <a:p>
          <a:pPr algn="l"/>
          <a:endParaRPr lang="en-US" sz="1100" b="0" baseline="0"/>
        </a:p>
        <a:p>
          <a:pPr algn="l"/>
          <a:endParaRPr lang="en-US" sz="1100" b="0"/>
        </a:p>
      </xdr:txBody>
    </xdr:sp>
    <xdr:clientData/>
  </xdr:twoCellAnchor>
  <xdr:twoCellAnchor>
    <xdr:from>
      <xdr:col>1</xdr:col>
      <xdr:colOff>9525</xdr:colOff>
      <xdr:row>33</xdr:row>
      <xdr:rowOff>76200</xdr:rowOff>
    </xdr:from>
    <xdr:to>
      <xdr:col>2</xdr:col>
      <xdr:colOff>266700</xdr:colOff>
      <xdr:row>44</xdr:row>
      <xdr:rowOff>171450</xdr:rowOff>
    </xdr:to>
    <xdr:sp macro="" textlink="">
      <xdr:nvSpPr>
        <xdr:cNvPr id="6" name="TextBox 5"/>
        <xdr:cNvSpPr txBox="1"/>
      </xdr:nvSpPr>
      <xdr:spPr>
        <a:xfrm>
          <a:off x="142875" y="6800850"/>
          <a:ext cx="4171950" cy="2600325"/>
        </a:xfrm>
        <a:prstGeom prst="rect">
          <a:avLst/>
        </a:prstGeom>
        <a:solidFill>
          <a:schemeClr val="accent5">
            <a:lumMod val="20000"/>
            <a:lumOff val="80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u="sng"/>
            <a:t>Useful equations:</a:t>
          </a:r>
        </a:p>
        <a:p>
          <a:pPr algn="l"/>
          <a:endParaRPr lang="en-US" sz="500" b="0" baseline="0"/>
        </a:p>
        <a:p>
          <a:pPr algn="l"/>
          <a:r>
            <a:rPr lang="en-US" sz="1100" b="0" baseline="0"/>
            <a:t>Amphours (Ah) = Amps (A) x Hours (h)</a:t>
          </a:r>
        </a:p>
        <a:p>
          <a:pPr algn="l"/>
          <a:endParaRPr lang="en-US" sz="500" b="0" baseline="0"/>
        </a:p>
        <a:p>
          <a:pPr algn="l"/>
          <a:r>
            <a:rPr lang="en-US" sz="1100" b="0" baseline="0"/>
            <a:t>Power (Watts) = Volts (V) x Amps (A)</a:t>
          </a:r>
        </a:p>
        <a:p>
          <a:pPr algn="l"/>
          <a:endParaRPr lang="en-US" sz="500" b="0" baseline="0"/>
        </a:p>
        <a:p>
          <a:pPr algn="l"/>
          <a:r>
            <a:rPr lang="en-US" sz="1100" b="0" baseline="0"/>
            <a:t>12 VDC Current Draw (A) = AC Draw (A) x 120 (VAC) / 12 (VDC)</a:t>
          </a:r>
        </a:p>
        <a:p>
          <a:pPr algn="l"/>
          <a:endParaRPr lang="en-US" sz="800" b="0" baseline="0"/>
        </a:p>
        <a:p>
          <a:pPr algn="l"/>
          <a:r>
            <a:rPr lang="en-US" sz="1100" b="0" baseline="0"/>
            <a:t>Alternator Size Required = Battery Storage Capacity (Ah)</a:t>
          </a:r>
        </a:p>
        <a:p>
          <a:pPr algn="l"/>
          <a:r>
            <a:rPr lang="en-US" sz="1100" b="0" baseline="0"/>
            <a:t>                                                x Battery Charge Acceptance Rate (%)</a:t>
          </a:r>
        </a:p>
        <a:p>
          <a:pPr algn="l"/>
          <a:endParaRPr lang="en-US" sz="1100" b="0" baseline="0"/>
        </a:p>
        <a:p>
          <a:pPr algn="l"/>
          <a:r>
            <a:rPr lang="en-US" sz="1100" b="0" baseline="0"/>
            <a:t>Remember, a lead acid-based battery should only be discharged to 50% of its rated capacity, so a 100 Ah battery really only has 50 Ah of usable capacity.  Discharging the battery  beyond 50% SoC will shorten the battery's life considerably.  Marine batteries should last 4-5 years if properly cared for.</a:t>
          </a:r>
        </a:p>
        <a:p>
          <a:pPr algn="l"/>
          <a:endParaRPr lang="en-US" sz="800" b="0" baseline="0"/>
        </a:p>
      </xdr:txBody>
    </xdr:sp>
    <xdr:clientData/>
  </xdr:twoCellAnchor>
  <xdr:twoCellAnchor>
    <xdr:from>
      <xdr:col>8</xdr:col>
      <xdr:colOff>133350</xdr:colOff>
      <xdr:row>30</xdr:row>
      <xdr:rowOff>47625</xdr:rowOff>
    </xdr:from>
    <xdr:to>
      <xdr:col>9</xdr:col>
      <xdr:colOff>723900</xdr:colOff>
      <xdr:row>54</xdr:row>
      <xdr:rowOff>180974</xdr:rowOff>
    </xdr:to>
    <xdr:grpSp>
      <xdr:nvGrpSpPr>
        <xdr:cNvPr id="10" name="Group 9"/>
        <xdr:cNvGrpSpPr/>
      </xdr:nvGrpSpPr>
      <xdr:grpSpPr>
        <a:xfrm>
          <a:off x="9877425" y="6219825"/>
          <a:ext cx="1019175" cy="5124449"/>
          <a:chOff x="9877425" y="5581649"/>
          <a:chExt cx="1019175" cy="5762625"/>
        </a:xfrm>
      </xdr:grpSpPr>
      <xdr:cxnSp macro="">
        <xdr:nvCxnSpPr>
          <xdr:cNvPr id="8" name="Straight Connector 7"/>
          <xdr:cNvCxnSpPr/>
        </xdr:nvCxnSpPr>
        <xdr:spPr>
          <a:xfrm>
            <a:off x="10877550" y="5581649"/>
            <a:ext cx="9525" cy="5762625"/>
          </a:xfrm>
          <a:prstGeom prst="line">
            <a:avLst/>
          </a:prstGeom>
          <a:ln w="635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9" name="Straight Arrow Connector 8"/>
          <xdr:cNvCxnSpPr/>
        </xdr:nvCxnSpPr>
        <xdr:spPr>
          <a:xfrm flipH="1">
            <a:off x="9877425" y="11318537"/>
            <a:ext cx="1019175" cy="0"/>
          </a:xfrm>
          <a:prstGeom prst="straightConnector1">
            <a:avLst/>
          </a:prstGeom>
          <a:ln w="63500">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D8:I46"/>
  <sheetViews>
    <sheetView tabSelected="1" workbookViewId="0"/>
  </sheetViews>
  <sheetFormatPr defaultRowHeight="15" x14ac:dyDescent="0.25"/>
  <cols>
    <col min="1" max="1" width="1.75" customWidth="1"/>
    <col min="2" max="2" width="51.375" customWidth="1"/>
    <col min="3" max="3" width="5" customWidth="1"/>
    <col min="4" max="4" width="19.25" customWidth="1"/>
    <col min="5" max="7" width="12.625" customWidth="1"/>
    <col min="8" max="8" width="5.625" customWidth="1"/>
    <col min="9" max="9" width="20.625" customWidth="1"/>
  </cols>
  <sheetData>
    <row r="8" spans="4:9" ht="15.75" thickBot="1" x14ac:dyDescent="0.3"/>
    <row r="9" spans="4:9" ht="15.75" thickBot="1" x14ac:dyDescent="0.3">
      <c r="D9" s="23" t="s">
        <v>57</v>
      </c>
      <c r="E9" s="24"/>
      <c r="F9" s="24"/>
      <c r="G9" s="25"/>
    </row>
    <row r="10" spans="4:9" ht="45.75" customHeight="1" thickBot="1" x14ac:dyDescent="0.3">
      <c r="D10" s="1" t="s">
        <v>0</v>
      </c>
      <c r="E10" s="2" t="s">
        <v>38</v>
      </c>
      <c r="F10" s="2" t="s">
        <v>37</v>
      </c>
      <c r="G10" s="3" t="s">
        <v>39</v>
      </c>
      <c r="I10" s="60" t="s">
        <v>63</v>
      </c>
    </row>
    <row r="11" spans="4:9" ht="15" customHeight="1" x14ac:dyDescent="0.25">
      <c r="D11" s="19" t="s">
        <v>1</v>
      </c>
      <c r="E11" s="20">
        <v>1.5</v>
      </c>
      <c r="F11" s="37">
        <v>0</v>
      </c>
      <c r="G11" s="6">
        <f>E11*F11</f>
        <v>0</v>
      </c>
      <c r="I11" s="40" t="s">
        <v>67</v>
      </c>
    </row>
    <row r="12" spans="4:9" x14ac:dyDescent="0.25">
      <c r="D12" s="21" t="s">
        <v>2</v>
      </c>
      <c r="E12" s="22">
        <v>5</v>
      </c>
      <c r="F12" s="34">
        <v>0</v>
      </c>
      <c r="G12" s="7">
        <f t="shared" ref="G12:G45" si="0">E12*F12</f>
        <v>0</v>
      </c>
      <c r="I12" s="41"/>
    </row>
    <row r="13" spans="4:9" x14ac:dyDescent="0.25">
      <c r="D13" s="21" t="s">
        <v>3</v>
      </c>
      <c r="E13" s="22">
        <v>1</v>
      </c>
      <c r="F13" s="34">
        <v>0</v>
      </c>
      <c r="G13" s="7">
        <f t="shared" si="0"/>
        <v>0</v>
      </c>
      <c r="I13" s="41"/>
    </row>
    <row r="14" spans="4:9" ht="15.75" thickBot="1" x14ac:dyDescent="0.3">
      <c r="D14" s="21" t="s">
        <v>4</v>
      </c>
      <c r="E14" s="22">
        <v>5</v>
      </c>
      <c r="F14" s="34">
        <v>0</v>
      </c>
      <c r="G14" s="7">
        <f t="shared" si="0"/>
        <v>0</v>
      </c>
      <c r="I14" s="42"/>
    </row>
    <row r="15" spans="4:9" x14ac:dyDescent="0.25">
      <c r="D15" s="21" t="s">
        <v>5</v>
      </c>
      <c r="E15" s="22">
        <v>1.5</v>
      </c>
      <c r="F15" s="34">
        <v>0</v>
      </c>
      <c r="G15" s="7">
        <f t="shared" si="0"/>
        <v>0</v>
      </c>
      <c r="I15" s="50"/>
    </row>
    <row r="16" spans="4:9" ht="15" customHeight="1" thickBot="1" x14ac:dyDescent="0.3">
      <c r="D16" s="21" t="s">
        <v>6</v>
      </c>
      <c r="E16" s="22">
        <v>25</v>
      </c>
      <c r="F16" s="34">
        <v>0</v>
      </c>
      <c r="G16" s="7">
        <f t="shared" si="0"/>
        <v>0</v>
      </c>
      <c r="I16" s="50" t="s">
        <v>64</v>
      </c>
    </row>
    <row r="17" spans="4:9" ht="15" customHeight="1" x14ac:dyDescent="0.25">
      <c r="D17" s="21" t="s">
        <v>7</v>
      </c>
      <c r="E17" s="22">
        <v>1</v>
      </c>
      <c r="F17" s="34">
        <v>0</v>
      </c>
      <c r="G17" s="7">
        <f t="shared" si="0"/>
        <v>0</v>
      </c>
      <c r="I17" s="55" t="s">
        <v>68</v>
      </c>
    </row>
    <row r="18" spans="4:9" ht="15.75" thickBot="1" x14ac:dyDescent="0.3">
      <c r="D18" s="21" t="s">
        <v>8</v>
      </c>
      <c r="E18" s="22">
        <v>0.5</v>
      </c>
      <c r="F18" s="34">
        <v>0</v>
      </c>
      <c r="G18" s="7">
        <f t="shared" si="0"/>
        <v>0</v>
      </c>
      <c r="I18" s="56"/>
    </row>
    <row r="19" spans="4:9" x14ac:dyDescent="0.25">
      <c r="D19" s="21" t="s">
        <v>9</v>
      </c>
      <c r="E19" s="22">
        <v>4</v>
      </c>
      <c r="F19" s="34">
        <v>0</v>
      </c>
      <c r="G19" s="7">
        <f t="shared" si="0"/>
        <v>0</v>
      </c>
      <c r="I19" s="49"/>
    </row>
    <row r="20" spans="4:9" ht="15.75" thickBot="1" x14ac:dyDescent="0.3">
      <c r="D20" s="21" t="s">
        <v>10</v>
      </c>
      <c r="E20" s="22">
        <v>4</v>
      </c>
      <c r="F20" s="34">
        <v>0</v>
      </c>
      <c r="G20" s="7">
        <f t="shared" si="0"/>
        <v>0</v>
      </c>
      <c r="I20" s="50" t="s">
        <v>65</v>
      </c>
    </row>
    <row r="21" spans="4:9" ht="15" customHeight="1" x14ac:dyDescent="0.25">
      <c r="D21" s="21" t="s">
        <v>11</v>
      </c>
      <c r="E21" s="22">
        <v>2.5</v>
      </c>
      <c r="F21" s="34">
        <v>0</v>
      </c>
      <c r="G21" s="7">
        <f t="shared" si="0"/>
        <v>0</v>
      </c>
      <c r="I21" s="43" t="s">
        <v>61</v>
      </c>
    </row>
    <row r="22" spans="4:9" x14ac:dyDescent="0.25">
      <c r="D22" s="21" t="s">
        <v>12</v>
      </c>
      <c r="E22" s="22">
        <v>6</v>
      </c>
      <c r="F22" s="34">
        <v>0</v>
      </c>
      <c r="G22" s="7">
        <f t="shared" si="0"/>
        <v>0</v>
      </c>
      <c r="I22" s="44"/>
    </row>
    <row r="23" spans="4:9" ht="15" customHeight="1" thickBot="1" x14ac:dyDescent="0.3">
      <c r="D23" s="21" t="s">
        <v>13</v>
      </c>
      <c r="E23" s="22">
        <v>4</v>
      </c>
      <c r="F23" s="34">
        <v>0</v>
      </c>
      <c r="G23" s="7">
        <f t="shared" si="0"/>
        <v>0</v>
      </c>
      <c r="I23" s="45"/>
    </row>
    <row r="24" spans="4:9" x14ac:dyDescent="0.25">
      <c r="D24" s="21" t="s">
        <v>14</v>
      </c>
      <c r="E24" s="22">
        <v>0.1</v>
      </c>
      <c r="F24" s="34">
        <v>0</v>
      </c>
      <c r="G24" s="7">
        <f t="shared" si="0"/>
        <v>0</v>
      </c>
      <c r="I24" s="49"/>
    </row>
    <row r="25" spans="4:9" ht="15.75" thickBot="1" x14ac:dyDescent="0.3">
      <c r="D25" s="21" t="s">
        <v>15</v>
      </c>
      <c r="E25" s="22">
        <v>0.1</v>
      </c>
      <c r="F25" s="34">
        <v>0</v>
      </c>
      <c r="G25" s="7">
        <f t="shared" si="0"/>
        <v>0</v>
      </c>
      <c r="I25" s="50" t="s">
        <v>66</v>
      </c>
    </row>
    <row r="26" spans="4:9" x14ac:dyDescent="0.25">
      <c r="D26" s="21" t="s">
        <v>16</v>
      </c>
      <c r="E26" s="22">
        <v>1</v>
      </c>
      <c r="F26" s="34">
        <v>0</v>
      </c>
      <c r="G26" s="7">
        <f t="shared" si="0"/>
        <v>0</v>
      </c>
      <c r="I26" s="46" t="s">
        <v>62</v>
      </c>
    </row>
    <row r="27" spans="4:9" ht="15" customHeight="1" x14ac:dyDescent="0.25">
      <c r="D27" s="21" t="s">
        <v>17</v>
      </c>
      <c r="E27" s="22">
        <v>1</v>
      </c>
      <c r="F27" s="34">
        <v>0</v>
      </c>
      <c r="G27" s="7">
        <f t="shared" si="0"/>
        <v>0</v>
      </c>
      <c r="I27" s="47"/>
    </row>
    <row r="28" spans="4:9" x14ac:dyDescent="0.25">
      <c r="D28" s="21" t="s">
        <v>18</v>
      </c>
      <c r="E28" s="22">
        <v>3</v>
      </c>
      <c r="F28" s="34">
        <v>0</v>
      </c>
      <c r="G28" s="7">
        <f t="shared" si="0"/>
        <v>0</v>
      </c>
      <c r="I28" s="47"/>
    </row>
    <row r="29" spans="4:9" x14ac:dyDescent="0.25">
      <c r="D29" s="21" t="s">
        <v>19</v>
      </c>
      <c r="E29" s="22">
        <v>0.75</v>
      </c>
      <c r="F29" s="34">
        <v>0</v>
      </c>
      <c r="G29" s="7">
        <f t="shared" si="0"/>
        <v>0</v>
      </c>
      <c r="I29" s="47"/>
    </row>
    <row r="30" spans="4:9" ht="15.75" thickBot="1" x14ac:dyDescent="0.3">
      <c r="D30" s="21" t="s">
        <v>20</v>
      </c>
      <c r="E30" s="22">
        <v>2</v>
      </c>
      <c r="F30" s="34">
        <v>0</v>
      </c>
      <c r="G30" s="7">
        <f t="shared" si="0"/>
        <v>0</v>
      </c>
      <c r="I30" s="48"/>
    </row>
    <row r="31" spans="4:9" x14ac:dyDescent="0.25">
      <c r="D31" s="21" t="s">
        <v>21</v>
      </c>
      <c r="E31" s="22">
        <v>5</v>
      </c>
      <c r="F31" s="34">
        <v>0</v>
      </c>
      <c r="G31" s="7">
        <f t="shared" si="0"/>
        <v>0</v>
      </c>
    </row>
    <row r="32" spans="4:9" x14ac:dyDescent="0.25">
      <c r="D32" s="21" t="s">
        <v>22</v>
      </c>
      <c r="E32" s="22">
        <v>50</v>
      </c>
      <c r="F32" s="34">
        <v>0</v>
      </c>
      <c r="G32" s="7">
        <f t="shared" si="0"/>
        <v>0</v>
      </c>
      <c r="I32" s="49"/>
    </row>
    <row r="33" spans="4:7" x14ac:dyDescent="0.25">
      <c r="D33" s="21" t="s">
        <v>23</v>
      </c>
      <c r="E33" s="22">
        <v>10</v>
      </c>
      <c r="F33" s="34">
        <v>0</v>
      </c>
      <c r="G33" s="7">
        <f t="shared" si="0"/>
        <v>0</v>
      </c>
    </row>
    <row r="34" spans="4:7" x14ac:dyDescent="0.25">
      <c r="D34" s="21" t="s">
        <v>24</v>
      </c>
      <c r="E34" s="22">
        <v>7.5</v>
      </c>
      <c r="F34" s="34">
        <v>0</v>
      </c>
      <c r="G34" s="7">
        <f t="shared" si="0"/>
        <v>0</v>
      </c>
    </row>
    <row r="35" spans="4:7" x14ac:dyDescent="0.25">
      <c r="D35" s="21" t="s">
        <v>25</v>
      </c>
      <c r="E35" s="22">
        <v>10</v>
      </c>
      <c r="F35" s="34">
        <v>0</v>
      </c>
      <c r="G35" s="7">
        <f t="shared" si="0"/>
        <v>0</v>
      </c>
    </row>
    <row r="36" spans="4:7" x14ac:dyDescent="0.25">
      <c r="D36" s="21" t="s">
        <v>26</v>
      </c>
      <c r="E36" s="22">
        <v>8</v>
      </c>
      <c r="F36" s="34">
        <v>0</v>
      </c>
      <c r="G36" s="7">
        <f t="shared" si="0"/>
        <v>0</v>
      </c>
    </row>
    <row r="37" spans="4:7" x14ac:dyDescent="0.25">
      <c r="D37" s="21" t="s">
        <v>27</v>
      </c>
      <c r="E37" s="22">
        <v>8</v>
      </c>
      <c r="F37" s="34">
        <v>0</v>
      </c>
      <c r="G37" s="7">
        <f t="shared" si="0"/>
        <v>0</v>
      </c>
    </row>
    <row r="38" spans="4:7" x14ac:dyDescent="0.25">
      <c r="D38" s="21" t="s">
        <v>28</v>
      </c>
      <c r="E38" s="22">
        <v>25</v>
      </c>
      <c r="F38" s="34">
        <v>0</v>
      </c>
      <c r="G38" s="7">
        <f t="shared" si="0"/>
        <v>0</v>
      </c>
    </row>
    <row r="39" spans="4:7" x14ac:dyDescent="0.25">
      <c r="D39" s="21" t="s">
        <v>29</v>
      </c>
      <c r="E39" s="22">
        <v>8</v>
      </c>
      <c r="F39" s="34">
        <v>0</v>
      </c>
      <c r="G39" s="7">
        <f t="shared" si="0"/>
        <v>0</v>
      </c>
    </row>
    <row r="40" spans="4:7" x14ac:dyDescent="0.25">
      <c r="D40" s="21" t="s">
        <v>30</v>
      </c>
      <c r="E40" s="22">
        <v>12</v>
      </c>
      <c r="F40" s="34">
        <v>0</v>
      </c>
      <c r="G40" s="7">
        <f t="shared" si="0"/>
        <v>0</v>
      </c>
    </row>
    <row r="41" spans="4:7" x14ac:dyDescent="0.25">
      <c r="D41" s="51" t="s">
        <v>31</v>
      </c>
      <c r="E41" s="52"/>
      <c r="F41" s="34">
        <v>0</v>
      </c>
      <c r="G41" s="7">
        <f t="shared" si="0"/>
        <v>0</v>
      </c>
    </row>
    <row r="42" spans="4:7" x14ac:dyDescent="0.25">
      <c r="D42" s="51" t="s">
        <v>32</v>
      </c>
      <c r="E42" s="52"/>
      <c r="F42" s="34">
        <v>0</v>
      </c>
      <c r="G42" s="7">
        <f t="shared" si="0"/>
        <v>0</v>
      </c>
    </row>
    <row r="43" spans="4:7" x14ac:dyDescent="0.25">
      <c r="D43" s="51" t="s">
        <v>33</v>
      </c>
      <c r="E43" s="52"/>
      <c r="F43" s="34">
        <v>0</v>
      </c>
      <c r="G43" s="7">
        <f t="shared" si="0"/>
        <v>0</v>
      </c>
    </row>
    <row r="44" spans="4:7" x14ac:dyDescent="0.25">
      <c r="D44" s="51" t="s">
        <v>34</v>
      </c>
      <c r="E44" s="52"/>
      <c r="F44" s="34">
        <v>0</v>
      </c>
      <c r="G44" s="7">
        <f t="shared" si="0"/>
        <v>0</v>
      </c>
    </row>
    <row r="45" spans="4:7" ht="15.75" thickBot="1" x14ac:dyDescent="0.3">
      <c r="D45" s="53" t="s">
        <v>35</v>
      </c>
      <c r="E45" s="54"/>
      <c r="F45" s="39">
        <v>0</v>
      </c>
      <c r="G45" s="8">
        <f t="shared" si="0"/>
        <v>0</v>
      </c>
    </row>
    <row r="46" spans="4:7" ht="21.75" customHeight="1" thickBot="1" x14ac:dyDescent="0.3">
      <c r="D46" s="4" t="s">
        <v>36</v>
      </c>
      <c r="E46" s="26"/>
      <c r="F46" s="27"/>
      <c r="G46" s="5">
        <f>SUM(G11:G45)</f>
        <v>0</v>
      </c>
    </row>
  </sheetData>
  <mergeCells count="6">
    <mergeCell ref="I17:I18"/>
    <mergeCell ref="I21:I23"/>
    <mergeCell ref="I26:I30"/>
    <mergeCell ref="D9:G9"/>
    <mergeCell ref="E46:F46"/>
    <mergeCell ref="I11: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D8:J55"/>
  <sheetViews>
    <sheetView workbookViewId="0">
      <selection activeCell="J19" sqref="J19"/>
    </sheetView>
  </sheetViews>
  <sheetFormatPr defaultRowHeight="15" x14ac:dyDescent="0.25"/>
  <cols>
    <col min="1" max="1" width="1.75" customWidth="1"/>
    <col min="2" max="2" width="51.375" customWidth="1"/>
    <col min="3" max="3" width="5" customWidth="1"/>
    <col min="4" max="4" width="19.25" customWidth="1"/>
    <col min="5" max="8" width="12.625" customWidth="1"/>
    <col min="9" max="9" width="5.625" customWidth="1"/>
    <col min="10" max="10" width="20.625" customWidth="1"/>
  </cols>
  <sheetData>
    <row r="8" spans="4:10" ht="15.75" thickBot="1" x14ac:dyDescent="0.3"/>
    <row r="9" spans="4:10" ht="15.75" thickBot="1" x14ac:dyDescent="0.3">
      <c r="D9" s="23" t="s">
        <v>57</v>
      </c>
      <c r="E9" s="24"/>
      <c r="F9" s="24"/>
      <c r="G9" s="24"/>
      <c r="H9" s="25"/>
    </row>
    <row r="10" spans="4:10" ht="45.75" customHeight="1" thickBot="1" x14ac:dyDescent="0.3">
      <c r="D10" s="4" t="s">
        <v>47</v>
      </c>
      <c r="E10" s="12" t="s">
        <v>40</v>
      </c>
      <c r="F10" s="12" t="s">
        <v>38</v>
      </c>
      <c r="G10" s="12" t="s">
        <v>37</v>
      </c>
      <c r="H10" s="14" t="s">
        <v>39</v>
      </c>
      <c r="J10" s="50" t="s">
        <v>63</v>
      </c>
    </row>
    <row r="11" spans="4:10" ht="15" customHeight="1" x14ac:dyDescent="0.25">
      <c r="D11" s="19" t="s">
        <v>1</v>
      </c>
      <c r="E11" s="10"/>
      <c r="F11" s="20">
        <v>1.5</v>
      </c>
      <c r="G11" s="37">
        <v>0</v>
      </c>
      <c r="H11" s="6">
        <f t="shared" ref="H11:H36" si="0">F11*G11</f>
        <v>0</v>
      </c>
      <c r="J11" s="40" t="s">
        <v>58</v>
      </c>
    </row>
    <row r="12" spans="4:10" x14ac:dyDescent="0.25">
      <c r="D12" s="21" t="s">
        <v>2</v>
      </c>
      <c r="E12" s="10"/>
      <c r="F12" s="22">
        <v>5</v>
      </c>
      <c r="G12" s="34">
        <v>0</v>
      </c>
      <c r="H12" s="7">
        <f t="shared" si="0"/>
        <v>0</v>
      </c>
      <c r="J12" s="41"/>
    </row>
    <row r="13" spans="4:10" x14ac:dyDescent="0.25">
      <c r="D13" s="21" t="s">
        <v>3</v>
      </c>
      <c r="E13" s="10"/>
      <c r="F13" s="22">
        <v>1</v>
      </c>
      <c r="G13" s="34">
        <v>0</v>
      </c>
      <c r="H13" s="7">
        <f t="shared" si="0"/>
        <v>0</v>
      </c>
      <c r="J13" s="41"/>
    </row>
    <row r="14" spans="4:10" ht="15.75" thickBot="1" x14ac:dyDescent="0.3">
      <c r="D14" s="21" t="s">
        <v>4</v>
      </c>
      <c r="E14" s="10"/>
      <c r="F14" s="22">
        <v>5</v>
      </c>
      <c r="G14" s="34">
        <v>0</v>
      </c>
      <c r="H14" s="7">
        <f t="shared" si="0"/>
        <v>0</v>
      </c>
      <c r="J14" s="42"/>
    </row>
    <row r="15" spans="4:10" x14ac:dyDescent="0.25">
      <c r="D15" s="21" t="s">
        <v>5</v>
      </c>
      <c r="E15" s="10"/>
      <c r="F15" s="22">
        <v>1.5</v>
      </c>
      <c r="G15" s="34">
        <v>0</v>
      </c>
      <c r="H15" s="7">
        <f t="shared" si="0"/>
        <v>0</v>
      </c>
    </row>
    <row r="16" spans="4:10" ht="15" customHeight="1" thickBot="1" x14ac:dyDescent="0.3">
      <c r="D16" s="21" t="s">
        <v>6</v>
      </c>
      <c r="E16" s="10"/>
      <c r="F16" s="22">
        <v>25</v>
      </c>
      <c r="G16" s="34">
        <v>0</v>
      </c>
      <c r="H16" s="7">
        <f t="shared" si="0"/>
        <v>0</v>
      </c>
      <c r="J16" s="50" t="s">
        <v>64</v>
      </c>
    </row>
    <row r="17" spans="4:10" ht="15" customHeight="1" x14ac:dyDescent="0.25">
      <c r="D17" s="21" t="s">
        <v>7</v>
      </c>
      <c r="E17" s="10"/>
      <c r="F17" s="22">
        <v>1</v>
      </c>
      <c r="G17" s="34">
        <v>0</v>
      </c>
      <c r="H17" s="7">
        <f t="shared" si="0"/>
        <v>0</v>
      </c>
      <c r="J17" s="55" t="s">
        <v>68</v>
      </c>
    </row>
    <row r="18" spans="4:10" ht="15.75" thickBot="1" x14ac:dyDescent="0.3">
      <c r="D18" s="21" t="s">
        <v>8</v>
      </c>
      <c r="E18" s="10"/>
      <c r="F18" s="22">
        <v>0.5</v>
      </c>
      <c r="G18" s="34">
        <v>0</v>
      </c>
      <c r="H18" s="7">
        <f t="shared" si="0"/>
        <v>0</v>
      </c>
      <c r="J18" s="56"/>
    </row>
    <row r="19" spans="4:10" x14ac:dyDescent="0.25">
      <c r="D19" s="21" t="s">
        <v>9</v>
      </c>
      <c r="E19" s="10"/>
      <c r="F19" s="22">
        <v>4</v>
      </c>
      <c r="G19" s="34">
        <v>0</v>
      </c>
      <c r="H19" s="7">
        <f t="shared" si="0"/>
        <v>0</v>
      </c>
      <c r="J19" s="49"/>
    </row>
    <row r="20" spans="4:10" ht="15.75" thickBot="1" x14ac:dyDescent="0.3">
      <c r="D20" s="21" t="s">
        <v>10</v>
      </c>
      <c r="E20" s="10"/>
      <c r="F20" s="22">
        <v>4</v>
      </c>
      <c r="G20" s="34">
        <v>0</v>
      </c>
      <c r="H20" s="7">
        <f t="shared" si="0"/>
        <v>0</v>
      </c>
      <c r="J20" s="50" t="s">
        <v>65</v>
      </c>
    </row>
    <row r="21" spans="4:10" ht="15" customHeight="1" x14ac:dyDescent="0.25">
      <c r="D21" s="21" t="s">
        <v>11</v>
      </c>
      <c r="E21" s="10"/>
      <c r="F21" s="22">
        <v>2.5</v>
      </c>
      <c r="G21" s="34">
        <v>0</v>
      </c>
      <c r="H21" s="7">
        <f t="shared" si="0"/>
        <v>0</v>
      </c>
      <c r="J21" s="43" t="s">
        <v>61</v>
      </c>
    </row>
    <row r="22" spans="4:10" x14ac:dyDescent="0.25">
      <c r="D22" s="21" t="s">
        <v>13</v>
      </c>
      <c r="E22" s="10"/>
      <c r="F22" s="22">
        <v>4</v>
      </c>
      <c r="G22" s="34">
        <v>0</v>
      </c>
      <c r="H22" s="7">
        <f t="shared" si="0"/>
        <v>0</v>
      </c>
      <c r="J22" s="44"/>
    </row>
    <row r="23" spans="4:10" ht="15" customHeight="1" thickBot="1" x14ac:dyDescent="0.3">
      <c r="D23" s="21" t="s">
        <v>14</v>
      </c>
      <c r="E23" s="10"/>
      <c r="F23" s="22">
        <v>0.1</v>
      </c>
      <c r="G23" s="34">
        <v>0</v>
      </c>
      <c r="H23" s="7">
        <f t="shared" si="0"/>
        <v>0</v>
      </c>
      <c r="J23" s="45"/>
    </row>
    <row r="24" spans="4:10" x14ac:dyDescent="0.25">
      <c r="D24" s="21" t="s">
        <v>15</v>
      </c>
      <c r="E24" s="10"/>
      <c r="F24" s="22">
        <v>0.1</v>
      </c>
      <c r="G24" s="34">
        <v>0</v>
      </c>
      <c r="H24" s="7">
        <f t="shared" si="0"/>
        <v>0</v>
      </c>
      <c r="J24" s="49"/>
    </row>
    <row r="25" spans="4:10" ht="15.75" thickBot="1" x14ac:dyDescent="0.3">
      <c r="D25" s="21" t="s">
        <v>16</v>
      </c>
      <c r="E25" s="10"/>
      <c r="F25" s="22">
        <v>1</v>
      </c>
      <c r="G25" s="34">
        <v>0</v>
      </c>
      <c r="H25" s="7">
        <f t="shared" si="0"/>
        <v>0</v>
      </c>
      <c r="J25" s="50" t="s">
        <v>66</v>
      </c>
    </row>
    <row r="26" spans="4:10" x14ac:dyDescent="0.25">
      <c r="D26" s="21" t="s">
        <v>17</v>
      </c>
      <c r="E26" s="10"/>
      <c r="F26" s="22">
        <v>1</v>
      </c>
      <c r="G26" s="34">
        <v>0</v>
      </c>
      <c r="H26" s="7">
        <f t="shared" si="0"/>
        <v>0</v>
      </c>
      <c r="J26" s="46" t="s">
        <v>62</v>
      </c>
    </row>
    <row r="27" spans="4:10" ht="15" customHeight="1" x14ac:dyDescent="0.25">
      <c r="D27" s="21" t="s">
        <v>18</v>
      </c>
      <c r="E27" s="10"/>
      <c r="F27" s="22">
        <v>3</v>
      </c>
      <c r="G27" s="34">
        <v>0</v>
      </c>
      <c r="H27" s="7">
        <f t="shared" si="0"/>
        <v>0</v>
      </c>
      <c r="J27" s="47"/>
    </row>
    <row r="28" spans="4:10" x14ac:dyDescent="0.25">
      <c r="D28" s="21" t="s">
        <v>19</v>
      </c>
      <c r="E28" s="10"/>
      <c r="F28" s="22">
        <v>0.75</v>
      </c>
      <c r="G28" s="34">
        <v>0</v>
      </c>
      <c r="H28" s="7">
        <f t="shared" si="0"/>
        <v>0</v>
      </c>
      <c r="J28" s="47"/>
    </row>
    <row r="29" spans="4:10" x14ac:dyDescent="0.25">
      <c r="D29" s="21" t="s">
        <v>20</v>
      </c>
      <c r="E29" s="10"/>
      <c r="F29" s="22">
        <v>2</v>
      </c>
      <c r="G29" s="34">
        <v>0</v>
      </c>
      <c r="H29" s="7">
        <f t="shared" si="0"/>
        <v>0</v>
      </c>
      <c r="J29" s="47"/>
    </row>
    <row r="30" spans="4:10" ht="15.75" thickBot="1" x14ac:dyDescent="0.3">
      <c r="D30" s="21" t="s">
        <v>21</v>
      </c>
      <c r="E30" s="10"/>
      <c r="F30" s="22">
        <v>5</v>
      </c>
      <c r="G30" s="34">
        <v>0</v>
      </c>
      <c r="H30" s="7">
        <f t="shared" si="0"/>
        <v>0</v>
      </c>
      <c r="J30" s="48"/>
    </row>
    <row r="31" spans="4:10" x14ac:dyDescent="0.25">
      <c r="D31" s="21" t="s">
        <v>22</v>
      </c>
      <c r="E31" s="10"/>
      <c r="F31" s="22">
        <v>50</v>
      </c>
      <c r="G31" s="34">
        <v>0</v>
      </c>
      <c r="H31" s="7">
        <f t="shared" si="0"/>
        <v>0</v>
      </c>
      <c r="J31" s="49"/>
    </row>
    <row r="32" spans="4:10" x14ac:dyDescent="0.25">
      <c r="D32" s="21" t="s">
        <v>23</v>
      </c>
      <c r="E32" s="10"/>
      <c r="F32" s="22">
        <v>10</v>
      </c>
      <c r="G32" s="34">
        <v>0</v>
      </c>
      <c r="H32" s="7">
        <f t="shared" si="0"/>
        <v>0</v>
      </c>
      <c r="J32" s="49"/>
    </row>
    <row r="33" spans="4:8" x14ac:dyDescent="0.25">
      <c r="D33" s="21" t="s">
        <v>24</v>
      </c>
      <c r="E33" s="10"/>
      <c r="F33" s="22">
        <v>7.5</v>
      </c>
      <c r="G33" s="34">
        <v>0</v>
      </c>
      <c r="H33" s="7">
        <f t="shared" si="0"/>
        <v>0</v>
      </c>
    </row>
    <row r="34" spans="4:8" x14ac:dyDescent="0.25">
      <c r="D34" s="21" t="s">
        <v>25</v>
      </c>
      <c r="E34" s="10"/>
      <c r="F34" s="22">
        <v>10</v>
      </c>
      <c r="G34" s="34">
        <v>0</v>
      </c>
      <c r="H34" s="7">
        <f t="shared" si="0"/>
        <v>0</v>
      </c>
    </row>
    <row r="35" spans="4:8" x14ac:dyDescent="0.25">
      <c r="D35" s="21" t="s">
        <v>26</v>
      </c>
      <c r="E35" s="10"/>
      <c r="F35" s="22">
        <v>8</v>
      </c>
      <c r="G35" s="34">
        <v>0</v>
      </c>
      <c r="H35" s="7">
        <f t="shared" si="0"/>
        <v>0</v>
      </c>
    </row>
    <row r="36" spans="4:8" x14ac:dyDescent="0.25">
      <c r="D36" s="21" t="s">
        <v>30</v>
      </c>
      <c r="E36" s="10"/>
      <c r="F36" s="22">
        <v>12</v>
      </c>
      <c r="G36" s="34">
        <v>0</v>
      </c>
      <c r="H36" s="7">
        <f t="shared" si="0"/>
        <v>0</v>
      </c>
    </row>
    <row r="37" spans="4:8" x14ac:dyDescent="0.25">
      <c r="D37" s="51" t="s">
        <v>41</v>
      </c>
      <c r="E37" s="10"/>
      <c r="F37" s="58">
        <v>0</v>
      </c>
      <c r="G37" s="34">
        <v>0</v>
      </c>
      <c r="H37" s="7">
        <f>E37*G37</f>
        <v>0</v>
      </c>
    </row>
    <row r="38" spans="4:8" x14ac:dyDescent="0.25">
      <c r="D38" s="51" t="s">
        <v>42</v>
      </c>
      <c r="E38" s="10"/>
      <c r="F38" s="58">
        <v>0</v>
      </c>
      <c r="G38" s="34">
        <v>0</v>
      </c>
      <c r="H38" s="7">
        <f>E38*G38</f>
        <v>0</v>
      </c>
    </row>
    <row r="39" spans="4:8" ht="15.75" thickBot="1" x14ac:dyDescent="0.3">
      <c r="D39" s="57" t="s">
        <v>43</v>
      </c>
      <c r="E39" s="10"/>
      <c r="F39" s="58">
        <v>0</v>
      </c>
      <c r="G39" s="38">
        <v>0</v>
      </c>
      <c r="H39" s="9">
        <f>E39*G39</f>
        <v>0</v>
      </c>
    </row>
    <row r="40" spans="4:8" ht="15.75" thickBot="1" x14ac:dyDescent="0.3">
      <c r="D40" s="31" t="s">
        <v>56</v>
      </c>
      <c r="E40" s="32"/>
      <c r="F40" s="32"/>
      <c r="G40" s="32"/>
      <c r="H40" s="33"/>
    </row>
    <row r="41" spans="4:8" ht="45.75" customHeight="1" thickBot="1" x14ac:dyDescent="0.3">
      <c r="D41" s="11" t="s">
        <v>48</v>
      </c>
      <c r="E41" s="13" t="s">
        <v>40</v>
      </c>
      <c r="F41" s="13" t="s">
        <v>50</v>
      </c>
      <c r="G41" s="17"/>
      <c r="H41" s="18"/>
    </row>
    <row r="42" spans="4:8" x14ac:dyDescent="0.25">
      <c r="D42" s="19" t="s">
        <v>51</v>
      </c>
      <c r="E42" s="20">
        <v>6</v>
      </c>
      <c r="F42" s="61">
        <f>E42*120/12</f>
        <v>60</v>
      </c>
      <c r="G42" s="37">
        <v>0</v>
      </c>
      <c r="H42" s="62">
        <f t="shared" ref="H42:H54" si="1">F42*G42</f>
        <v>0</v>
      </c>
    </row>
    <row r="43" spans="4:8" x14ac:dyDescent="0.25">
      <c r="D43" s="21" t="s">
        <v>52</v>
      </c>
      <c r="E43" s="22">
        <v>16</v>
      </c>
      <c r="F43" s="15">
        <f t="shared" ref="F43:F54" si="2">E43*120/12</f>
        <v>160</v>
      </c>
      <c r="G43" s="35">
        <v>0</v>
      </c>
      <c r="H43" s="7">
        <f t="shared" si="1"/>
        <v>0</v>
      </c>
    </row>
    <row r="44" spans="4:8" x14ac:dyDescent="0.25">
      <c r="D44" s="21" t="s">
        <v>49</v>
      </c>
      <c r="E44" s="22">
        <v>12.5</v>
      </c>
      <c r="F44" s="15">
        <f t="shared" si="2"/>
        <v>125</v>
      </c>
      <c r="G44" s="35">
        <v>0</v>
      </c>
      <c r="H44" s="7">
        <f t="shared" si="1"/>
        <v>0</v>
      </c>
    </row>
    <row r="45" spans="4:8" x14ac:dyDescent="0.25">
      <c r="D45" s="21" t="s">
        <v>53</v>
      </c>
      <c r="E45" s="22">
        <v>0.15</v>
      </c>
      <c r="F45" s="15">
        <f t="shared" si="2"/>
        <v>1.5</v>
      </c>
      <c r="G45" s="35">
        <v>0</v>
      </c>
      <c r="H45" s="7">
        <f t="shared" si="1"/>
        <v>0</v>
      </c>
    </row>
    <row r="46" spans="4:8" x14ac:dyDescent="0.25">
      <c r="D46" s="21" t="s">
        <v>60</v>
      </c>
      <c r="E46" s="22">
        <v>1.5</v>
      </c>
      <c r="F46" s="15">
        <f t="shared" si="2"/>
        <v>15</v>
      </c>
      <c r="G46" s="35">
        <v>0</v>
      </c>
      <c r="H46" s="7">
        <f t="shared" si="1"/>
        <v>0</v>
      </c>
    </row>
    <row r="47" spans="4:8" x14ac:dyDescent="0.25">
      <c r="D47" s="21" t="s">
        <v>24</v>
      </c>
      <c r="E47" s="22">
        <v>5</v>
      </c>
      <c r="F47" s="15">
        <f t="shared" si="2"/>
        <v>50</v>
      </c>
      <c r="G47" s="35">
        <v>0</v>
      </c>
      <c r="H47" s="7">
        <f t="shared" si="1"/>
        <v>0</v>
      </c>
    </row>
    <row r="48" spans="4:8" x14ac:dyDescent="0.25">
      <c r="D48" s="21" t="s">
        <v>54</v>
      </c>
      <c r="E48" s="22">
        <v>14</v>
      </c>
      <c r="F48" s="15">
        <f t="shared" si="2"/>
        <v>140</v>
      </c>
      <c r="G48" s="35">
        <v>0</v>
      </c>
      <c r="H48" s="7">
        <f t="shared" si="1"/>
        <v>0</v>
      </c>
    </row>
    <row r="49" spans="4:8" x14ac:dyDescent="0.25">
      <c r="D49" s="21" t="s">
        <v>55</v>
      </c>
      <c r="E49" s="22">
        <v>13</v>
      </c>
      <c r="F49" s="15">
        <f t="shared" si="2"/>
        <v>130</v>
      </c>
      <c r="G49" s="35">
        <v>0</v>
      </c>
      <c r="H49" s="7">
        <f t="shared" si="1"/>
        <v>0</v>
      </c>
    </row>
    <row r="50" spans="4:8" x14ac:dyDescent="0.25">
      <c r="D50" s="21" t="s">
        <v>59</v>
      </c>
      <c r="E50" s="22">
        <v>2</v>
      </c>
      <c r="F50" s="15">
        <f t="shared" si="2"/>
        <v>20</v>
      </c>
      <c r="G50" s="35">
        <v>0</v>
      </c>
      <c r="H50" s="7">
        <f t="shared" si="1"/>
        <v>0</v>
      </c>
    </row>
    <row r="51" spans="4:8" x14ac:dyDescent="0.25">
      <c r="D51" s="21" t="s">
        <v>29</v>
      </c>
      <c r="E51" s="22">
        <v>1.6</v>
      </c>
      <c r="F51" s="15">
        <f t="shared" si="2"/>
        <v>16</v>
      </c>
      <c r="G51" s="35">
        <v>0</v>
      </c>
      <c r="H51" s="7">
        <f t="shared" si="1"/>
        <v>0</v>
      </c>
    </row>
    <row r="52" spans="4:8" x14ac:dyDescent="0.25">
      <c r="D52" s="51" t="s">
        <v>44</v>
      </c>
      <c r="E52" s="58">
        <v>0</v>
      </c>
      <c r="F52" s="15">
        <f t="shared" si="2"/>
        <v>0</v>
      </c>
      <c r="G52" s="35">
        <v>0</v>
      </c>
      <c r="H52" s="7">
        <f t="shared" si="1"/>
        <v>0</v>
      </c>
    </row>
    <row r="53" spans="4:8" x14ac:dyDescent="0.25">
      <c r="D53" s="51" t="s">
        <v>45</v>
      </c>
      <c r="E53" s="58">
        <v>0</v>
      </c>
      <c r="F53" s="15">
        <f t="shared" si="2"/>
        <v>0</v>
      </c>
      <c r="G53" s="35">
        <v>0</v>
      </c>
      <c r="H53" s="7">
        <f t="shared" si="1"/>
        <v>0</v>
      </c>
    </row>
    <row r="54" spans="4:8" ht="15.75" thickBot="1" x14ac:dyDescent="0.3">
      <c r="D54" s="53" t="s">
        <v>46</v>
      </c>
      <c r="E54" s="59">
        <v>0</v>
      </c>
      <c r="F54" s="16">
        <f t="shared" si="2"/>
        <v>0</v>
      </c>
      <c r="G54" s="36">
        <v>0</v>
      </c>
      <c r="H54" s="8">
        <f t="shared" si="1"/>
        <v>0</v>
      </c>
    </row>
    <row r="55" spans="4:8" ht="21.75" customHeight="1" thickBot="1" x14ac:dyDescent="0.3">
      <c r="D55" s="4" t="s">
        <v>36</v>
      </c>
      <c r="E55" s="28"/>
      <c r="F55" s="29"/>
      <c r="G55" s="30"/>
      <c r="H55" s="5">
        <f>SUM(H11:H54)</f>
        <v>0</v>
      </c>
    </row>
  </sheetData>
  <mergeCells count="7">
    <mergeCell ref="J17:J18"/>
    <mergeCell ref="J21:J23"/>
    <mergeCell ref="J26:J30"/>
    <mergeCell ref="D9:H9"/>
    <mergeCell ref="E55:G55"/>
    <mergeCell ref="D40:H40"/>
    <mergeCell ref="J11:J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DC Loads Only</vt:lpstr>
      <vt:lpstr>AC and DC Loads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Tim</cp:lastModifiedBy>
  <dcterms:created xsi:type="dcterms:W3CDTF">2015-05-04T17:13:43Z</dcterms:created>
  <dcterms:modified xsi:type="dcterms:W3CDTF">2015-05-06T19:33:07Z</dcterms:modified>
</cp:coreProperties>
</file>